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Pons-Digitales\Desktop\"/>
    </mc:Choice>
  </mc:AlternateContent>
  <xr:revisionPtr revIDLastSave="0" documentId="13_ncr:1_{97C4C933-F7FD-43B5-9CD4-EDC33C9BB1F0}" xr6:coauthVersionLast="43" xr6:coauthVersionMax="43" xr10:uidLastSave="{00000000-0000-0000-0000-000000000000}"/>
  <bookViews>
    <workbookView xWindow="-110" yWindow="-110" windowWidth="19420" windowHeight="10420" xr2:uid="{E6E39052-FE99-4BF3-8FC4-4523747DC6A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3" i="1" l="1"/>
  <c r="I47" i="1" s="1"/>
  <c r="I51" i="1" s="1"/>
  <c r="I41" i="1"/>
  <c r="G41" i="1"/>
  <c r="G43" i="1" s="1"/>
  <c r="G47" i="1" s="1"/>
  <c r="G51" i="1" s="1"/>
  <c r="I25" i="1"/>
  <c r="I30" i="1" s="1"/>
  <c r="G25" i="1"/>
  <c r="G30" i="1" s="1"/>
  <c r="I20" i="1"/>
  <c r="G20" i="1"/>
  <c r="G17" i="1"/>
  <c r="I10" i="1"/>
  <c r="I17" i="1" s="1"/>
  <c r="G10" i="1"/>
  <c r="I6" i="1"/>
</calcChain>
</file>

<file path=xl/sharedStrings.xml><?xml version="1.0" encoding="utf-8"?>
<sst xmlns="http://schemas.openxmlformats.org/spreadsheetml/2006/main" count="54" uniqueCount="50">
  <si>
    <t>Balance sheet</t>
  </si>
  <si>
    <t>Assets</t>
  </si>
  <si>
    <t>1. Subscribed capital unpaid</t>
  </si>
  <si>
    <t>2. Fixed assets (2.1+2.2+2.3)</t>
  </si>
  <si>
    <t>2.1 Intangible fixed assets</t>
  </si>
  <si>
    <t>2.2 Tangible fixed assets</t>
  </si>
  <si>
    <t>2.3 Financial assets</t>
  </si>
  <si>
    <t>3. Current assets (3.1+3.21+3.22+3.3+3.4)</t>
  </si>
  <si>
    <t>3.1 Stocks</t>
  </si>
  <si>
    <t>3.2.1 Debtors due after one year</t>
  </si>
  <si>
    <t>3.2.2 Debtors due within one year</t>
  </si>
  <si>
    <t>3.3</t>
  </si>
  <si>
    <t>Cash at bank and in hand</t>
  </si>
  <si>
    <t>3.4 Other current assets</t>
  </si>
  <si>
    <t>Total assets (1+2+3)</t>
  </si>
  <si>
    <t>Liabilities</t>
  </si>
  <si>
    <t>4. Capital and reserves (4.1+4.2+4.3+4.4)</t>
  </si>
  <si>
    <t>4.1</t>
  </si>
  <si>
    <t>Subcribed capital</t>
  </si>
  <si>
    <t>4.2</t>
  </si>
  <si>
    <t>Reserves</t>
  </si>
  <si>
    <t>4.3</t>
  </si>
  <si>
    <t>Profit and loss brought forward</t>
  </si>
  <si>
    <t>4.4</t>
  </si>
  <si>
    <t>Profit and loss for the financial year</t>
  </si>
  <si>
    <t>5. Creditors (5.11+5.12+5.21+5.22)</t>
  </si>
  <si>
    <t>5.1.1 Long term non-bank debt</t>
  </si>
  <si>
    <t>5.1.2 Long term bank debt</t>
  </si>
  <si>
    <t>5.2.1 Short term non-bank debt</t>
  </si>
  <si>
    <t>5.2.2 Short term bank debt</t>
  </si>
  <si>
    <t>Total liabilities (4+5)</t>
  </si>
  <si>
    <t>Profit and loss</t>
  </si>
  <si>
    <t>6. Turnover</t>
  </si>
  <si>
    <t>7. Variation in stocks</t>
  </si>
  <si>
    <t>8. Other operating income</t>
  </si>
  <si>
    <t>9. Costs of material and consumables</t>
  </si>
  <si>
    <t>10. Other operating charges</t>
  </si>
  <si>
    <t>11. Staff costs</t>
  </si>
  <si>
    <t>12. Gross operating profit (6.+7.+8.-9.-10.-11.)</t>
  </si>
  <si>
    <t>13. Depreciation and value adjustments on non-financial assets</t>
  </si>
  <si>
    <t>14. Net operating profit (12.-13.)</t>
  </si>
  <si>
    <t>15. Financial income and value adjustments on financial assets</t>
  </si>
  <si>
    <t>16. Interest paid</t>
  </si>
  <si>
    <t>17. Similar charges</t>
  </si>
  <si>
    <t>18. Profit/loss on ordinary activities (14+15.-16.-17.)</t>
  </si>
  <si>
    <t>19. Extraordinary income and charges</t>
  </si>
  <si>
    <t>20. Taxes on profit</t>
  </si>
  <si>
    <t>21. Profit/loss for the financial year (18.+19.-20.)</t>
  </si>
  <si>
    <r>
      <t xml:space="preserve">2017 </t>
    </r>
    <r>
      <rPr>
        <b/>
        <sz val="6"/>
        <rFont val="Arial"/>
        <family val="2"/>
      </rPr>
      <t>(in Euro)</t>
    </r>
  </si>
  <si>
    <r>
      <t xml:space="preserve">2018 </t>
    </r>
    <r>
      <rPr>
        <b/>
        <sz val="6"/>
        <rFont val="Arial"/>
        <family val="2"/>
      </rPr>
      <t>(in Euro)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</si>
</sst>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6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2" xfId="0" applyBorder="1"/>
    <xf numFmtId="0" fontId="3" fillId="2" borderId="9" xfId="0" applyFont="1" applyFill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0" fillId="2" borderId="11" xfId="0" applyFill="1" applyBorder="1"/>
    <xf numFmtId="0" fontId="1" fillId="0" borderId="1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0" fillId="0" borderId="12" xfId="0" applyBorder="1"/>
    <xf numFmtId="0" fontId="1" fillId="3" borderId="3" xfId="0" applyFont="1" applyFill="1" applyBorder="1" applyAlignment="1" applyProtection="1">
      <alignment horizontal="center"/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1" fillId="3" borderId="7" xfId="0" applyFont="1" applyFill="1" applyBorder="1" applyAlignment="1" applyProtection="1">
      <alignment horizontal="center"/>
      <protection hidden="1"/>
    </xf>
    <xf numFmtId="0" fontId="0" fillId="3" borderId="3" xfId="0" applyFill="1" applyBorder="1" applyProtection="1">
      <protection hidden="1"/>
    </xf>
    <xf numFmtId="0" fontId="0" fillId="3" borderId="0" xfId="0" applyFill="1" applyBorder="1" applyProtection="1">
      <protection hidden="1"/>
    </xf>
    <xf numFmtId="3" fontId="0" fillId="0" borderId="5" xfId="0" applyNumberFormat="1" applyBorder="1" applyProtection="1">
      <protection locked="0"/>
    </xf>
    <xf numFmtId="3" fontId="0" fillId="3" borderId="8" xfId="0" applyNumberFormat="1" applyFill="1" applyBorder="1"/>
    <xf numFmtId="0" fontId="0" fillId="3" borderId="4" xfId="0" applyFill="1" applyBorder="1"/>
    <xf numFmtId="0" fontId="5" fillId="3" borderId="3" xfId="0" applyFont="1" applyFill="1" applyBorder="1" applyProtection="1">
      <protection hidden="1"/>
    </xf>
    <xf numFmtId="0" fontId="5" fillId="3" borderId="0" xfId="0" applyFont="1" applyFill="1" applyBorder="1" applyProtection="1">
      <protection hidden="1"/>
    </xf>
    <xf numFmtId="3" fontId="5" fillId="3" borderId="6" xfId="0" applyNumberFormat="1" applyFont="1" applyFill="1" applyBorder="1" applyProtection="1">
      <protection hidden="1"/>
    </xf>
    <xf numFmtId="3" fontId="5" fillId="3" borderId="0" xfId="0" applyNumberFormat="1" applyFont="1" applyFill="1" applyBorder="1"/>
    <xf numFmtId="3" fontId="5" fillId="3" borderId="6" xfId="0" applyNumberFormat="1" applyFont="1" applyFill="1" applyBorder="1"/>
    <xf numFmtId="3" fontId="0" fillId="0" borderId="13" xfId="0" applyNumberFormat="1" applyBorder="1" applyProtection="1">
      <protection locked="0"/>
    </xf>
    <xf numFmtId="3" fontId="0" fillId="3" borderId="7" xfId="0" applyNumberFormat="1" applyFill="1" applyBorder="1" applyProtection="1">
      <protection hidden="1"/>
    </xf>
    <xf numFmtId="3" fontId="0" fillId="3" borderId="0" xfId="0" applyNumberFormat="1" applyFill="1" applyBorder="1"/>
    <xf numFmtId="0" fontId="0" fillId="3" borderId="11" xfId="0" applyFill="1" applyBorder="1"/>
    <xf numFmtId="0" fontId="1" fillId="3" borderId="1" xfId="0" applyFont="1" applyFill="1" applyBorder="1" applyProtection="1">
      <protection hidden="1"/>
    </xf>
    <xf numFmtId="0" fontId="1" fillId="3" borderId="6" xfId="0" applyFont="1" applyFill="1" applyBorder="1" applyProtection="1">
      <protection hidden="1"/>
    </xf>
    <xf numFmtId="3" fontId="1" fillId="3" borderId="6" xfId="0" applyNumberFormat="1" applyFont="1" applyFill="1" applyBorder="1"/>
    <xf numFmtId="3" fontId="5" fillId="3" borderId="0" xfId="0" applyNumberFormat="1" applyFont="1" applyFill="1" applyBorder="1" applyProtection="1"/>
    <xf numFmtId="0" fontId="0" fillId="3" borderId="12" xfId="0" applyFill="1" applyBorder="1"/>
    <xf numFmtId="3" fontId="0" fillId="3" borderId="13" xfId="0" applyNumberFormat="1" applyFill="1" applyBorder="1"/>
    <xf numFmtId="0" fontId="0" fillId="3" borderId="8" xfId="0" applyFill="1" applyBorder="1"/>
    <xf numFmtId="3" fontId="2" fillId="0" borderId="5" xfId="0" quotePrefix="1" applyNumberFormat="1" applyFont="1" applyBorder="1" applyProtection="1">
      <protection locked="0"/>
    </xf>
    <xf numFmtId="3" fontId="0" fillId="3" borderId="14" xfId="0" applyNumberFormat="1" applyFill="1" applyBorder="1"/>
    <xf numFmtId="0" fontId="0" fillId="3" borderId="6" xfId="0" applyFill="1" applyBorder="1" applyProtection="1">
      <protection hidden="1"/>
    </xf>
    <xf numFmtId="0" fontId="0" fillId="3" borderId="2" xfId="0" applyFill="1" applyBorder="1"/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0" fillId="2" borderId="4" xfId="0" applyFill="1" applyBorder="1"/>
    <xf numFmtId="0" fontId="2" fillId="0" borderId="15" xfId="0" applyFont="1" applyBorder="1" applyAlignment="1" applyProtection="1">
      <alignment horizontal="left"/>
      <protection hidden="1"/>
    </xf>
    <xf numFmtId="0" fontId="2" fillId="0" borderId="7" xfId="0" applyFont="1" applyBorder="1" applyAlignment="1" applyProtection="1">
      <alignment horizontal="left"/>
      <protection hidden="1"/>
    </xf>
    <xf numFmtId="0" fontId="2" fillId="0" borderId="7" xfId="0" applyFont="1" applyBorder="1" applyAlignment="1" applyProtection="1">
      <alignment horizontal="left"/>
      <protection hidden="1"/>
    </xf>
    <xf numFmtId="0" fontId="2" fillId="3" borderId="3" xfId="0" applyFont="1" applyFill="1" applyBorder="1" applyAlignment="1" applyProtection="1">
      <alignment horizontal="left"/>
      <protection hidden="1"/>
    </xf>
    <xf numFmtId="0" fontId="2" fillId="3" borderId="0" xfId="0" applyFont="1" applyFill="1" applyBorder="1" applyAlignment="1" applyProtection="1">
      <alignment horizontal="left"/>
      <protection hidden="1"/>
    </xf>
    <xf numFmtId="3" fontId="2" fillId="0" borderId="5" xfId="0" applyNumberFormat="1" applyFont="1" applyBorder="1" applyAlignment="1" applyProtection="1">
      <alignment horizontal="right"/>
      <protection locked="0"/>
    </xf>
    <xf numFmtId="3" fontId="1" fillId="3" borderId="8" xfId="0" applyNumberFormat="1" applyFont="1" applyFill="1" applyBorder="1" applyAlignment="1">
      <alignment horizontal="center"/>
    </xf>
    <xf numFmtId="3" fontId="0" fillId="0" borderId="5" xfId="0" applyNumberFormat="1" applyBorder="1" applyAlignment="1" applyProtection="1">
      <alignment horizontal="right"/>
      <protection locked="0"/>
    </xf>
    <xf numFmtId="0" fontId="0" fillId="3" borderId="3" xfId="0" applyFill="1" applyBorder="1" applyAlignment="1" applyProtection="1">
      <alignment horizontal="left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8FFFF-CF4E-44C5-BD39-B9A8EBC24632}">
  <dimension ref="B2:J51"/>
  <sheetViews>
    <sheetView tabSelected="1" workbookViewId="0">
      <selection activeCell="F24" sqref="F24"/>
    </sheetView>
  </sheetViews>
  <sheetFormatPr baseColWidth="10" defaultColWidth="9.08984375" defaultRowHeight="14.5" x14ac:dyDescent="0.35"/>
  <cols>
    <col min="1" max="1" width="4.08984375" customWidth="1"/>
    <col min="2" max="2" width="3.08984375" customWidth="1"/>
    <col min="3" max="3" width="3.36328125" customWidth="1"/>
    <col min="4" max="4" width="10.08984375" customWidth="1"/>
    <col min="5" max="5" width="12.6328125" bestFit="1" customWidth="1"/>
    <col min="6" max="6" width="31.54296875" customWidth="1"/>
    <col min="7" max="7" width="16" customWidth="1"/>
    <col min="8" max="8" width="2.6328125" customWidth="1"/>
    <col min="9" max="9" width="16.6328125" customWidth="1"/>
    <col min="10" max="10" width="2.6328125" customWidth="1"/>
  </cols>
  <sheetData>
    <row r="2" spans="2:10" ht="19.5" customHeight="1" x14ac:dyDescent="0.35">
      <c r="B2" s="2" t="s">
        <v>0</v>
      </c>
      <c r="C2" s="3"/>
      <c r="D2" s="3"/>
      <c r="E2" s="3"/>
      <c r="F2" s="3"/>
      <c r="G2" s="3"/>
      <c r="H2" s="3"/>
      <c r="I2" s="3"/>
      <c r="J2" s="4"/>
    </row>
    <row r="3" spans="2:10" x14ac:dyDescent="0.35">
      <c r="B3" s="5" t="s">
        <v>1</v>
      </c>
      <c r="C3" s="6"/>
      <c r="D3" s="6"/>
      <c r="E3" s="7"/>
      <c r="F3" s="7"/>
      <c r="G3" s="7" t="s">
        <v>49</v>
      </c>
      <c r="H3" s="8"/>
      <c r="I3" s="7" t="s">
        <v>48</v>
      </c>
      <c r="J3" s="9"/>
    </row>
    <row r="4" spans="2:10" ht="3" customHeight="1" x14ac:dyDescent="0.35">
      <c r="B4" s="10"/>
      <c r="C4" s="11"/>
      <c r="D4" s="11"/>
      <c r="E4" s="11"/>
      <c r="F4" s="11"/>
      <c r="G4" s="12"/>
      <c r="H4" s="13"/>
      <c r="I4" s="12"/>
      <c r="J4" s="9"/>
    </row>
    <row r="5" spans="2:10" x14ac:dyDescent="0.35">
      <c r="B5" s="14" t="s">
        <v>2</v>
      </c>
      <c r="C5" s="15"/>
      <c r="D5" s="15"/>
      <c r="E5" s="15"/>
      <c r="F5" s="15"/>
      <c r="G5" s="16"/>
      <c r="H5" s="17"/>
      <c r="I5" s="16"/>
      <c r="J5" s="18"/>
    </row>
    <row r="6" spans="2:10" x14ac:dyDescent="0.35">
      <c r="B6" s="19" t="s">
        <v>3</v>
      </c>
      <c r="C6" s="20"/>
      <c r="D6" s="20"/>
      <c r="E6" s="20"/>
      <c r="F6" s="20"/>
      <c r="G6" s="21">
        <v>42682.149999999994</v>
      </c>
      <c r="H6" s="22"/>
      <c r="I6" s="23">
        <f>SUM(I7:I9)</f>
        <v>6751</v>
      </c>
      <c r="J6" s="18"/>
    </row>
    <row r="7" spans="2:10" x14ac:dyDescent="0.35">
      <c r="B7" s="14"/>
      <c r="C7" s="15" t="s">
        <v>4</v>
      </c>
      <c r="D7" s="15"/>
      <c r="E7" s="15"/>
      <c r="F7" s="15"/>
      <c r="G7" s="16">
        <v>277.52999999999997</v>
      </c>
      <c r="H7" s="17"/>
      <c r="I7" s="16">
        <v>3201.75</v>
      </c>
      <c r="J7" s="18"/>
    </row>
    <row r="8" spans="2:10" x14ac:dyDescent="0.35">
      <c r="B8" s="14"/>
      <c r="C8" s="15" t="s">
        <v>5</v>
      </c>
      <c r="D8" s="15"/>
      <c r="E8" s="15"/>
      <c r="F8" s="15"/>
      <c r="G8" s="16">
        <v>30094.62</v>
      </c>
      <c r="H8" s="17"/>
      <c r="I8" s="16">
        <v>3549.25</v>
      </c>
      <c r="J8" s="18"/>
    </row>
    <row r="9" spans="2:10" x14ac:dyDescent="0.35">
      <c r="B9" s="14"/>
      <c r="C9" s="15" t="s">
        <v>6</v>
      </c>
      <c r="D9" s="15"/>
      <c r="E9" s="15"/>
      <c r="F9" s="15"/>
      <c r="G9" s="16">
        <v>12310</v>
      </c>
      <c r="H9" s="17"/>
      <c r="I9" s="16"/>
      <c r="J9" s="18"/>
    </row>
    <row r="10" spans="2:10" x14ac:dyDescent="0.35">
      <c r="B10" s="19" t="s">
        <v>7</v>
      </c>
      <c r="C10" s="20"/>
      <c r="D10" s="20"/>
      <c r="E10" s="20"/>
      <c r="F10" s="20"/>
      <c r="G10" s="23">
        <f>SUM(G11:G15)</f>
        <v>949480.17</v>
      </c>
      <c r="H10" s="22"/>
      <c r="I10" s="23">
        <f>SUM(I11:I15)</f>
        <v>453867.63</v>
      </c>
      <c r="J10" s="18"/>
    </row>
    <row r="11" spans="2:10" x14ac:dyDescent="0.35">
      <c r="B11" s="14"/>
      <c r="C11" s="15" t="s">
        <v>8</v>
      </c>
      <c r="D11" s="15"/>
      <c r="E11" s="15"/>
      <c r="F11" s="15"/>
      <c r="G11" s="16"/>
      <c r="H11" s="17"/>
      <c r="I11" s="16"/>
      <c r="J11" s="18"/>
    </row>
    <row r="12" spans="2:10" x14ac:dyDescent="0.35">
      <c r="B12" s="14"/>
      <c r="C12" s="15"/>
      <c r="D12" s="15" t="s">
        <v>9</v>
      </c>
      <c r="E12" s="15"/>
      <c r="F12" s="15"/>
      <c r="G12" s="16"/>
      <c r="H12" s="17"/>
      <c r="I12" s="16"/>
      <c r="J12" s="18"/>
    </row>
    <row r="13" spans="2:10" x14ac:dyDescent="0.35">
      <c r="B13" s="14"/>
      <c r="C13" s="15"/>
      <c r="D13" s="15" t="s">
        <v>10</v>
      </c>
      <c r="E13" s="15"/>
      <c r="F13" s="15"/>
      <c r="G13" s="16">
        <v>799451.67</v>
      </c>
      <c r="H13" s="17"/>
      <c r="I13" s="16">
        <v>33000</v>
      </c>
      <c r="J13" s="18"/>
    </row>
    <row r="14" spans="2:10" x14ac:dyDescent="0.35">
      <c r="B14" s="14"/>
      <c r="C14" s="15" t="s">
        <v>11</v>
      </c>
      <c r="D14" s="15" t="s">
        <v>12</v>
      </c>
      <c r="E14" s="15"/>
      <c r="F14" s="15"/>
      <c r="G14" s="16">
        <v>101571.64</v>
      </c>
      <c r="H14" s="17"/>
      <c r="I14" s="16">
        <v>411878.18</v>
      </c>
      <c r="J14" s="18"/>
    </row>
    <row r="15" spans="2:10" x14ac:dyDescent="0.35">
      <c r="B15" s="14"/>
      <c r="C15" s="15" t="s">
        <v>13</v>
      </c>
      <c r="D15" s="15"/>
      <c r="E15" s="15"/>
      <c r="F15" s="15"/>
      <c r="G15" s="24">
        <v>48456.86</v>
      </c>
      <c r="H15" s="17"/>
      <c r="I15" s="16">
        <v>8989.4500000000007</v>
      </c>
      <c r="J15" s="18"/>
    </row>
    <row r="16" spans="2:10" ht="3" customHeight="1" x14ac:dyDescent="0.35">
      <c r="B16" s="14"/>
      <c r="C16" s="15"/>
      <c r="D16" s="15"/>
      <c r="E16" s="15"/>
      <c r="F16" s="15"/>
      <c r="G16" s="25"/>
      <c r="H16" s="26"/>
      <c r="I16" s="25"/>
      <c r="J16" s="27"/>
    </row>
    <row r="17" spans="2:10" x14ac:dyDescent="0.35">
      <c r="B17" s="28" t="s">
        <v>14</v>
      </c>
      <c r="C17" s="29"/>
      <c r="D17" s="29"/>
      <c r="E17" s="29"/>
      <c r="F17" s="29"/>
      <c r="G17" s="30">
        <f>G10+G6+G5</f>
        <v>992162.32000000007</v>
      </c>
      <c r="H17" s="30"/>
      <c r="I17" s="30">
        <f>I10+I6+I5</f>
        <v>460618.63</v>
      </c>
      <c r="J17" s="27"/>
    </row>
    <row r="18" spans="2:10" ht="17.25" customHeight="1" x14ac:dyDescent="0.35"/>
    <row r="19" spans="2:10" x14ac:dyDescent="0.35">
      <c r="B19" s="5" t="s">
        <v>15</v>
      </c>
      <c r="C19" s="6"/>
      <c r="D19" s="6"/>
      <c r="E19" s="7"/>
      <c r="F19" s="7"/>
      <c r="G19" s="7" t="s">
        <v>49</v>
      </c>
      <c r="H19" s="8"/>
      <c r="I19" s="7" t="s">
        <v>48</v>
      </c>
      <c r="J19" s="1"/>
    </row>
    <row r="20" spans="2:10" ht="18" customHeight="1" x14ac:dyDescent="0.35">
      <c r="B20" s="19" t="s">
        <v>16</v>
      </c>
      <c r="C20" s="20"/>
      <c r="D20" s="20"/>
      <c r="E20" s="20"/>
      <c r="F20" s="20"/>
      <c r="G20" s="31">
        <f>SUM(G21:G24)</f>
        <v>100030.5037</v>
      </c>
      <c r="H20" s="31"/>
      <c r="I20" s="22">
        <f>SUM(I21:I24)</f>
        <v>133438.97</v>
      </c>
      <c r="J20" s="32"/>
    </row>
    <row r="21" spans="2:10" x14ac:dyDescent="0.35">
      <c r="B21" s="14"/>
      <c r="C21" s="15" t="s">
        <v>17</v>
      </c>
      <c r="D21" s="15" t="s">
        <v>18</v>
      </c>
      <c r="E21" s="15"/>
      <c r="F21" s="15"/>
      <c r="G21" s="16">
        <v>0</v>
      </c>
      <c r="H21" s="33"/>
      <c r="I21" s="16">
        <v>0</v>
      </c>
      <c r="J21" s="34"/>
    </row>
    <row r="22" spans="2:10" x14ac:dyDescent="0.35">
      <c r="B22" s="14"/>
      <c r="C22" s="15" t="s">
        <v>19</v>
      </c>
      <c r="D22" s="15" t="s">
        <v>20</v>
      </c>
      <c r="E22" s="15"/>
      <c r="F22" s="15"/>
      <c r="G22" s="16">
        <v>0</v>
      </c>
      <c r="H22" s="17"/>
      <c r="I22" s="16">
        <v>0</v>
      </c>
      <c r="J22" s="34"/>
    </row>
    <row r="23" spans="2:10" x14ac:dyDescent="0.35">
      <c r="B23" s="14"/>
      <c r="C23" s="15" t="s">
        <v>21</v>
      </c>
      <c r="D23" s="15" t="s">
        <v>22</v>
      </c>
      <c r="E23" s="15"/>
      <c r="F23" s="15"/>
      <c r="G23" s="35">
        <v>133438.97</v>
      </c>
      <c r="H23" s="17"/>
      <c r="I23" s="16">
        <v>0</v>
      </c>
      <c r="J23" s="34"/>
    </row>
    <row r="24" spans="2:10" x14ac:dyDescent="0.35">
      <c r="B24" s="14"/>
      <c r="C24" s="15" t="s">
        <v>23</v>
      </c>
      <c r="D24" s="15" t="s">
        <v>24</v>
      </c>
      <c r="E24" s="15"/>
      <c r="F24" s="15"/>
      <c r="G24" s="16">
        <v>-33408.4663</v>
      </c>
      <c r="H24" s="17"/>
      <c r="I24" s="16">
        <v>133438.97</v>
      </c>
      <c r="J24" s="34"/>
    </row>
    <row r="25" spans="2:10" x14ac:dyDescent="0.35">
      <c r="B25" s="19" t="s">
        <v>25</v>
      </c>
      <c r="C25" s="15"/>
      <c r="D25" s="15"/>
      <c r="E25" s="15"/>
      <c r="F25" s="15"/>
      <c r="G25" s="22">
        <f>SUM(G26:G29)</f>
        <v>892131.81630000006</v>
      </c>
      <c r="H25" s="22"/>
      <c r="I25" s="22">
        <f>SUM(I26:I29)</f>
        <v>327179.66000000003</v>
      </c>
      <c r="J25" s="18"/>
    </row>
    <row r="26" spans="2:10" x14ac:dyDescent="0.35">
      <c r="B26" s="14"/>
      <c r="C26" s="15"/>
      <c r="D26" s="15" t="s">
        <v>26</v>
      </c>
      <c r="E26" s="15"/>
      <c r="F26" s="15"/>
      <c r="G26" s="16"/>
      <c r="H26" s="17"/>
      <c r="I26" s="16"/>
      <c r="J26" s="34"/>
    </row>
    <row r="27" spans="2:10" x14ac:dyDescent="0.35">
      <c r="B27" s="14"/>
      <c r="C27" s="15"/>
      <c r="D27" s="15" t="s">
        <v>27</v>
      </c>
      <c r="E27" s="15"/>
      <c r="F27" s="15"/>
      <c r="G27" s="16"/>
      <c r="H27" s="17"/>
      <c r="I27" s="16"/>
      <c r="J27" s="34"/>
    </row>
    <row r="28" spans="2:10" x14ac:dyDescent="0.35">
      <c r="B28" s="14"/>
      <c r="C28" s="15"/>
      <c r="D28" s="15" t="s">
        <v>28</v>
      </c>
      <c r="E28" s="15"/>
      <c r="F28" s="15"/>
      <c r="G28" s="16">
        <v>890411.83630000008</v>
      </c>
      <c r="H28" s="17"/>
      <c r="I28" s="16">
        <v>325336.76</v>
      </c>
      <c r="J28" s="34"/>
    </row>
    <row r="29" spans="2:10" x14ac:dyDescent="0.35">
      <c r="B29" s="14"/>
      <c r="C29" s="15"/>
      <c r="D29" s="15" t="s">
        <v>29</v>
      </c>
      <c r="E29" s="15"/>
      <c r="F29" s="15"/>
      <c r="G29" s="16">
        <v>1719.98</v>
      </c>
      <c r="H29" s="36"/>
      <c r="I29" s="16">
        <v>1842.9</v>
      </c>
      <c r="J29" s="34"/>
    </row>
    <row r="30" spans="2:10" x14ac:dyDescent="0.35">
      <c r="B30" s="28" t="s">
        <v>30</v>
      </c>
      <c r="C30" s="37"/>
      <c r="D30" s="37"/>
      <c r="E30" s="37"/>
      <c r="F30" s="37"/>
      <c r="G30" s="30">
        <f>G25+G20</f>
        <v>992162.32000000007</v>
      </c>
      <c r="H30" s="30"/>
      <c r="I30" s="30">
        <f>I25+I20</f>
        <v>460618.63</v>
      </c>
      <c r="J30" s="38"/>
    </row>
    <row r="33" spans="2:10" ht="19.5" customHeight="1" x14ac:dyDescent="0.35">
      <c r="B33" s="39" t="s">
        <v>31</v>
      </c>
      <c r="C33" s="40"/>
      <c r="D33" s="40"/>
      <c r="E33" s="40"/>
      <c r="F33" s="40"/>
      <c r="G33" s="40"/>
      <c r="H33" s="40"/>
      <c r="I33" s="40"/>
      <c r="J33" s="41"/>
    </row>
    <row r="34" spans="2:10" ht="19.5" customHeight="1" x14ac:dyDescent="0.35">
      <c r="B34" s="42"/>
      <c r="C34" s="43"/>
      <c r="D34" s="43"/>
      <c r="E34" s="44"/>
      <c r="F34" s="44"/>
      <c r="G34" s="7" t="s">
        <v>49</v>
      </c>
      <c r="H34" s="8"/>
      <c r="I34" s="7" t="s">
        <v>48</v>
      </c>
      <c r="J34" s="9"/>
    </row>
    <row r="35" spans="2:10" x14ac:dyDescent="0.35">
      <c r="B35" s="45" t="s">
        <v>32</v>
      </c>
      <c r="C35" s="46"/>
      <c r="D35" s="46"/>
      <c r="E35" s="46"/>
      <c r="F35" s="46"/>
      <c r="G35" s="47">
        <v>727497</v>
      </c>
      <c r="H35" s="48"/>
      <c r="I35" s="47">
        <v>495389</v>
      </c>
      <c r="J35" s="34"/>
    </row>
    <row r="36" spans="2:10" x14ac:dyDescent="0.35">
      <c r="B36" s="14" t="s">
        <v>33</v>
      </c>
      <c r="C36" s="15"/>
      <c r="D36" s="15"/>
      <c r="E36" s="15"/>
      <c r="F36" s="15"/>
      <c r="G36" s="49"/>
      <c r="H36" s="17"/>
      <c r="I36" s="16"/>
      <c r="J36" s="34"/>
    </row>
    <row r="37" spans="2:10" x14ac:dyDescent="0.35">
      <c r="B37" s="14" t="s">
        <v>34</v>
      </c>
      <c r="C37" s="15"/>
      <c r="D37" s="15"/>
      <c r="E37" s="15"/>
      <c r="F37" s="15"/>
      <c r="G37" s="49">
        <v>557500</v>
      </c>
      <c r="H37" s="17"/>
      <c r="I37" s="16">
        <v>276000</v>
      </c>
      <c r="J37" s="34"/>
    </row>
    <row r="38" spans="2:10" x14ac:dyDescent="0.35">
      <c r="B38" s="14" t="s">
        <v>35</v>
      </c>
      <c r="C38" s="15"/>
      <c r="D38" s="15"/>
      <c r="E38" s="15"/>
      <c r="F38" s="15"/>
      <c r="G38" s="49"/>
      <c r="H38" s="17"/>
      <c r="I38" s="16"/>
      <c r="J38" s="34"/>
    </row>
    <row r="39" spans="2:10" x14ac:dyDescent="0.35">
      <c r="B39" s="50" t="s">
        <v>36</v>
      </c>
      <c r="C39" s="15"/>
      <c r="D39" s="15"/>
      <c r="E39" s="15"/>
      <c r="F39" s="15"/>
      <c r="G39" s="49">
        <v>912875.91</v>
      </c>
      <c r="H39" s="17"/>
      <c r="I39" s="16">
        <v>478514.38</v>
      </c>
      <c r="J39" s="34"/>
    </row>
    <row r="40" spans="2:10" x14ac:dyDescent="0.35">
      <c r="B40" s="14" t="s">
        <v>37</v>
      </c>
      <c r="C40" s="15"/>
      <c r="D40" s="15"/>
      <c r="E40" s="15"/>
      <c r="F40" s="15"/>
      <c r="G40" s="49">
        <v>400856.86629999999</v>
      </c>
      <c r="H40" s="17"/>
      <c r="I40" s="16">
        <v>156651.99</v>
      </c>
      <c r="J40" s="34"/>
    </row>
    <row r="41" spans="2:10" x14ac:dyDescent="0.35">
      <c r="B41" s="19" t="s">
        <v>38</v>
      </c>
      <c r="C41" s="20"/>
      <c r="D41" s="20"/>
      <c r="E41" s="20"/>
      <c r="F41" s="20"/>
      <c r="G41" s="22">
        <f>G35+G36+G37-G38-G39-G40</f>
        <v>-28735.776300000027</v>
      </c>
      <c r="H41" s="22"/>
      <c r="I41" s="22">
        <f>I35+I36+I37-I38-I39-I40</f>
        <v>136222.63</v>
      </c>
      <c r="J41" s="18"/>
    </row>
    <row r="42" spans="2:10" x14ac:dyDescent="0.35">
      <c r="B42" s="14" t="s">
        <v>39</v>
      </c>
      <c r="C42" s="15"/>
      <c r="D42" s="15"/>
      <c r="E42" s="15"/>
      <c r="F42" s="15"/>
      <c r="G42" s="16">
        <v>4672.6899999999996</v>
      </c>
      <c r="H42" s="17"/>
      <c r="I42" s="16">
        <v>2783.72</v>
      </c>
      <c r="J42" s="34"/>
    </row>
    <row r="43" spans="2:10" x14ac:dyDescent="0.35">
      <c r="B43" s="19" t="s">
        <v>40</v>
      </c>
      <c r="C43" s="20"/>
      <c r="D43" s="20"/>
      <c r="E43" s="20"/>
      <c r="F43" s="20"/>
      <c r="G43" s="22">
        <f>G41-G42</f>
        <v>-33408.466300000029</v>
      </c>
      <c r="H43" s="22"/>
      <c r="I43" s="22">
        <f>I41-I42</f>
        <v>133438.91</v>
      </c>
      <c r="J43" s="18"/>
    </row>
    <row r="44" spans="2:10" x14ac:dyDescent="0.35">
      <c r="B44" s="14" t="s">
        <v>41</v>
      </c>
      <c r="C44" s="15"/>
      <c r="D44" s="15"/>
      <c r="E44" s="15"/>
      <c r="F44" s="15"/>
      <c r="G44" s="16"/>
      <c r="H44" s="17"/>
      <c r="I44" s="16"/>
      <c r="J44" s="34"/>
    </row>
    <row r="45" spans="2:10" x14ac:dyDescent="0.35">
      <c r="B45" s="50" t="s">
        <v>42</v>
      </c>
      <c r="C45" s="15"/>
      <c r="D45" s="15"/>
      <c r="E45" s="15"/>
      <c r="F45" s="15"/>
      <c r="G45" s="16"/>
      <c r="H45" s="17"/>
      <c r="I45" s="16"/>
      <c r="J45" s="34"/>
    </row>
    <row r="46" spans="2:10" x14ac:dyDescent="0.35">
      <c r="B46" s="14" t="s">
        <v>43</v>
      </c>
      <c r="C46" s="15"/>
      <c r="D46" s="15"/>
      <c r="E46" s="15"/>
      <c r="F46" s="15"/>
      <c r="G46" s="16"/>
      <c r="H46" s="17"/>
      <c r="I46" s="16"/>
      <c r="J46" s="34"/>
    </row>
    <row r="47" spans="2:10" x14ac:dyDescent="0.35">
      <c r="B47" s="19" t="s">
        <v>44</v>
      </c>
      <c r="C47" s="20"/>
      <c r="D47" s="20"/>
      <c r="E47" s="20"/>
      <c r="F47" s="20"/>
      <c r="G47" s="22">
        <f>G43+G44-G45-G46</f>
        <v>-33408.466300000029</v>
      </c>
      <c r="H47" s="22"/>
      <c r="I47" s="22">
        <f>I43+I44-I45-I46</f>
        <v>133438.91</v>
      </c>
      <c r="J47" s="18"/>
    </row>
    <row r="48" spans="2:10" x14ac:dyDescent="0.35">
      <c r="B48" s="50" t="s">
        <v>45</v>
      </c>
      <c r="C48" s="15"/>
      <c r="D48" s="15"/>
      <c r="E48" s="15"/>
      <c r="F48" s="15"/>
      <c r="G48" s="16"/>
      <c r="H48" s="17"/>
      <c r="I48" s="16"/>
      <c r="J48" s="34"/>
    </row>
    <row r="49" spans="2:10" x14ac:dyDescent="0.35">
      <c r="B49" s="14" t="s">
        <v>46</v>
      </c>
      <c r="C49" s="15"/>
      <c r="D49" s="15"/>
      <c r="E49" s="15"/>
      <c r="F49" s="15"/>
      <c r="G49" s="24"/>
      <c r="H49" s="17"/>
      <c r="I49" s="24"/>
      <c r="J49" s="34"/>
    </row>
    <row r="50" spans="2:10" ht="4.5" customHeight="1" x14ac:dyDescent="0.35">
      <c r="B50" s="14"/>
      <c r="C50" s="15"/>
      <c r="D50" s="15"/>
      <c r="E50" s="15"/>
      <c r="F50" s="15"/>
      <c r="G50" s="25"/>
      <c r="H50" s="26"/>
      <c r="I50" s="25"/>
      <c r="J50" s="18"/>
    </row>
    <row r="51" spans="2:10" x14ac:dyDescent="0.35">
      <c r="B51" s="28" t="s">
        <v>47</v>
      </c>
      <c r="C51" s="29"/>
      <c r="D51" s="29"/>
      <c r="E51" s="29"/>
      <c r="F51" s="29"/>
      <c r="G51" s="30">
        <f>G47+G48-G49</f>
        <v>-33408.466300000029</v>
      </c>
      <c r="H51" s="30"/>
      <c r="I51" s="30">
        <f>I47+I48-I49</f>
        <v>133438.91</v>
      </c>
      <c r="J51" s="38"/>
    </row>
  </sheetData>
  <mergeCells count="5">
    <mergeCell ref="B34:D34"/>
    <mergeCell ref="B2:I2"/>
    <mergeCell ref="B3:D3"/>
    <mergeCell ref="B19:D19"/>
    <mergeCell ref="B33:I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Pons - Digitales</dc:creator>
  <cp:lastModifiedBy>Ana Pons - Digitales</cp:lastModifiedBy>
  <dcterms:created xsi:type="dcterms:W3CDTF">2019-06-03T13:47:48Z</dcterms:created>
  <dcterms:modified xsi:type="dcterms:W3CDTF">2019-06-03T13:49:45Z</dcterms:modified>
</cp:coreProperties>
</file>